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 activeTab="1"/>
  </bookViews>
  <sheets>
    <sheet name="Sheet1" sheetId="1" r:id="rId1"/>
    <sheet name="Sheet2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2" l="1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" i="2"/>
  <c r="L4" i="2"/>
  <c r="L5" i="2"/>
  <c r="L2" i="2"/>
  <c r="N2" i="2"/>
  <c r="M2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4" i="2"/>
  <c r="M5" i="2"/>
  <c r="M6" i="2"/>
  <c r="M7" i="2"/>
  <c r="M8" i="2"/>
  <c r="M9" i="2"/>
  <c r="N3" i="2"/>
  <c r="M3" i="2"/>
  <c r="G3" i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K2" i="2"/>
  <c r="K7" i="2"/>
  <c r="K6" i="2"/>
  <c r="K5" i="2"/>
  <c r="K4" i="2"/>
  <c r="K3" i="2"/>
  <c r="G3" i="2"/>
  <c r="G2" i="2"/>
  <c r="G7" i="2"/>
  <c r="G6" i="2"/>
  <c r="G5" i="2"/>
  <c r="G4" i="2"/>
  <c r="G2" i="1"/>
  <c r="G7" i="1"/>
  <c r="G4" i="1"/>
  <c r="G5" i="1"/>
  <c r="G6" i="1"/>
</calcChain>
</file>

<file path=xl/sharedStrings.xml><?xml version="1.0" encoding="utf-8"?>
<sst xmlns="http://schemas.openxmlformats.org/spreadsheetml/2006/main" count="21" uniqueCount="15">
  <si>
    <t>Order #</t>
  </si>
  <si>
    <r>
      <t xml:space="preserve">l </t>
    </r>
    <r>
      <rPr>
        <sz val="12"/>
        <color theme="1"/>
        <rFont val="Calibri"/>
        <family val="2"/>
        <scheme val="minor"/>
      </rPr>
      <t>recording</t>
    </r>
  </si>
  <si>
    <r>
      <t xml:space="preserve">l </t>
    </r>
    <r>
      <rPr>
        <sz val="12"/>
        <color theme="1"/>
        <rFont val="Calibri"/>
        <family val="2"/>
        <scheme val="minor"/>
      </rPr>
      <t>replay</t>
    </r>
  </si>
  <si>
    <t>Reference Distance</t>
  </si>
  <si>
    <t>Object Distance</t>
  </si>
  <si>
    <t>Output Distance</t>
  </si>
  <si>
    <t>IlluminatIon Distance</t>
  </si>
  <si>
    <t>Reference Angle</t>
  </si>
  <si>
    <t>Object Angle</t>
  </si>
  <si>
    <t>IlluminatIon Angle</t>
  </si>
  <si>
    <t>Output Angle</t>
  </si>
  <si>
    <t>Output Distance (x)</t>
  </si>
  <si>
    <t>Output Distance (y)</t>
  </si>
  <si>
    <t>lp/mm</t>
  </si>
  <si>
    <t>Fringe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</si>
</sst>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Symbo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1" fontId="0" fillId="0" borderId="0" xfId="0" applyNumberFormat="1" applyAlignment="1">
      <alignment horizont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3" sqref="G3"/>
    </sheetView>
  </sheetViews>
  <sheetFormatPr baseColWidth="10" defaultRowHeight="15" x14ac:dyDescent="0"/>
  <cols>
    <col min="1" max="1" width="7.5" bestFit="1" customWidth="1"/>
    <col min="2" max="2" width="10.6640625" bestFit="1" customWidth="1"/>
    <col min="3" max="3" width="8" bestFit="1" customWidth="1"/>
    <col min="4" max="4" width="17" bestFit="1" customWidth="1"/>
    <col min="5" max="5" width="14" bestFit="1" customWidth="1"/>
    <col min="6" max="6" width="18" bestFit="1" customWidth="1"/>
    <col min="7" max="7" width="14.5" bestFit="1" customWidth="1"/>
  </cols>
  <sheetData>
    <row r="1" spans="1:7" ht="16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6</v>
      </c>
      <c r="G1" t="s">
        <v>5</v>
      </c>
    </row>
    <row r="2" spans="1:7" ht="16">
      <c r="A2">
        <v>1</v>
      </c>
      <c r="B2" s="1">
        <v>515</v>
      </c>
      <c r="C2" s="1">
        <v>633</v>
      </c>
      <c r="D2">
        <v>10</v>
      </c>
      <c r="E2">
        <v>10</v>
      </c>
      <c r="F2">
        <v>10</v>
      </c>
      <c r="G2">
        <f>1/(A2*(((B2/C2)*(1/E2+1/D2))-1/F2))</f>
        <v>15.944584382871533</v>
      </c>
    </row>
    <row r="3" spans="1:7">
      <c r="A3">
        <v>1</v>
      </c>
      <c r="B3">
        <v>515</v>
      </c>
      <c r="C3">
        <v>515</v>
      </c>
      <c r="D3">
        <v>10</v>
      </c>
      <c r="E3">
        <v>10</v>
      </c>
      <c r="F3">
        <v>10</v>
      </c>
      <c r="G3">
        <f>1/(A3*(((B3/C3)*(1/E3+1/D3))-1/F3))</f>
        <v>10</v>
      </c>
    </row>
    <row r="4" spans="1:7">
      <c r="A4">
        <v>1</v>
      </c>
      <c r="B4">
        <v>515</v>
      </c>
      <c r="C4">
        <v>496</v>
      </c>
      <c r="D4">
        <v>10</v>
      </c>
      <c r="E4">
        <v>10</v>
      </c>
      <c r="F4">
        <v>10</v>
      </c>
      <c r="G4">
        <f t="shared" ref="G4:G7" si="0">1/(A4*(((B4/C4)*(1/E4+1/D4))-1/F4))</f>
        <v>9.2883895131086138</v>
      </c>
    </row>
    <row r="5" spans="1:7">
      <c r="A5">
        <v>1</v>
      </c>
      <c r="B5">
        <v>515</v>
      </c>
      <c r="C5">
        <v>488</v>
      </c>
      <c r="D5">
        <v>10</v>
      </c>
      <c r="E5">
        <v>10</v>
      </c>
      <c r="F5">
        <v>10</v>
      </c>
      <c r="G5">
        <f t="shared" si="0"/>
        <v>9.0036900369003678</v>
      </c>
    </row>
    <row r="6" spans="1:7">
      <c r="A6">
        <v>1</v>
      </c>
      <c r="B6">
        <v>515</v>
      </c>
      <c r="C6">
        <v>476</v>
      </c>
      <c r="D6">
        <v>10</v>
      </c>
      <c r="E6">
        <v>10</v>
      </c>
      <c r="F6">
        <v>10</v>
      </c>
      <c r="G6">
        <f t="shared" si="0"/>
        <v>8.5920577617328515</v>
      </c>
    </row>
    <row r="7" spans="1:7">
      <c r="A7">
        <v>1</v>
      </c>
      <c r="B7">
        <v>515</v>
      </c>
      <c r="C7">
        <v>458</v>
      </c>
      <c r="D7">
        <v>10</v>
      </c>
      <c r="E7">
        <v>10</v>
      </c>
      <c r="F7">
        <v>10</v>
      </c>
      <c r="G7">
        <f t="shared" si="0"/>
        <v>8.0069930069930066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B2" sqref="B2"/>
    </sheetView>
  </sheetViews>
  <sheetFormatPr baseColWidth="10" defaultRowHeight="15" x14ac:dyDescent="0"/>
  <cols>
    <col min="1" max="1" width="7.5" style="2" bestFit="1" customWidth="1"/>
    <col min="2" max="2" width="10.6640625" style="2" bestFit="1" customWidth="1"/>
    <col min="3" max="3" width="8" style="2" bestFit="1" customWidth="1"/>
    <col min="4" max="4" width="14.5" style="2" bestFit="1" customWidth="1"/>
    <col min="5" max="5" width="11.6640625" style="2" bestFit="1" customWidth="1"/>
    <col min="6" max="6" width="16.1640625" style="2" bestFit="1" customWidth="1"/>
    <col min="7" max="7" width="12.1640625" style="2" bestFit="1" customWidth="1"/>
    <col min="8" max="8" width="17" style="2" bestFit="1" customWidth="1"/>
    <col min="9" max="9" width="14" style="2" bestFit="1" customWidth="1"/>
    <col min="10" max="10" width="18.5" style="2" bestFit="1" customWidth="1"/>
    <col min="11" max="11" width="17" style="2" bestFit="1" customWidth="1"/>
    <col min="12" max="12" width="17.1640625" style="2" bestFit="1" customWidth="1"/>
    <col min="13" max="13" width="12.1640625" style="9" bestFit="1" customWidth="1"/>
    <col min="14" max="14" width="15.83203125" style="8" bestFit="1" customWidth="1"/>
    <col min="15" max="16384" width="10.83203125" style="2"/>
  </cols>
  <sheetData>
    <row r="1" spans="1:14" ht="16">
      <c r="A1" s="3" t="s">
        <v>0</v>
      </c>
      <c r="B1" s="4" t="s">
        <v>1</v>
      </c>
      <c r="C1" s="4" t="s">
        <v>2</v>
      </c>
      <c r="D1" s="3" t="s">
        <v>7</v>
      </c>
      <c r="E1" s="3" t="s">
        <v>8</v>
      </c>
      <c r="F1" s="3" t="s">
        <v>9</v>
      </c>
      <c r="G1" s="3" t="s">
        <v>10</v>
      </c>
      <c r="H1" s="5" t="s">
        <v>3</v>
      </c>
      <c r="I1" s="5" t="s">
        <v>4</v>
      </c>
      <c r="J1" s="5" t="s">
        <v>6</v>
      </c>
      <c r="K1" s="5" t="s">
        <v>11</v>
      </c>
      <c r="L1" s="3" t="s">
        <v>12</v>
      </c>
      <c r="M1" s="9" t="s">
        <v>13</v>
      </c>
      <c r="N1" s="6" t="s">
        <v>14</v>
      </c>
    </row>
    <row r="2" spans="1:14">
      <c r="A2" s="3">
        <v>1</v>
      </c>
      <c r="B2" s="3">
        <v>515</v>
      </c>
      <c r="C2" s="3">
        <v>633</v>
      </c>
      <c r="D2" s="3">
        <v>45</v>
      </c>
      <c r="E2" s="3">
        <v>45</v>
      </c>
      <c r="F2" s="3">
        <v>45</v>
      </c>
      <c r="G2" s="3" t="e">
        <f t="shared" ref="G2" si="0">DEGREES(ASIN((A2*(C2/B2)*((SIN(RADIANS(E2)))+(SIN(RADIANS(D2))))-(SIN(RADIANS(F2))))))</f>
        <v>#NUM!</v>
      </c>
      <c r="H2" s="3">
        <v>10</v>
      </c>
      <c r="I2" s="3">
        <v>10</v>
      </c>
      <c r="J2" s="3">
        <v>10</v>
      </c>
      <c r="K2" s="3" t="e">
        <f t="shared" ref="K2:K7" si="1">(COS((ASIN((A2*(C2/B2)*((SIN(RADIANS(E2)))+(SIN(RADIANS(D2))))-(SIN(RADIANS(F2)))))))^2)/(((A2*(C2/B2))*((((COS(RADIANS(E2)))^2)/I2)+(((COS(RADIANS(D2)))^2)/H2)))-(((COS(RADIANS(F2)))^2)/J2))</f>
        <v>#NUM!</v>
      </c>
      <c r="L2" s="3">
        <f>1/(A2*(((C2/B2)*(1/I2+1/H2))-1/J2))</f>
        <v>6.8575233022636484</v>
      </c>
      <c r="M2" s="9">
        <f>(((SIN(RADIANS(D2)))+(SIN(RADIANS(E2))))/B2)*1000000</f>
        <v>2746.0457521807666</v>
      </c>
      <c r="N2" s="7">
        <f>1/(((SIN(RADIANS(D2)))+(SIN(RADIANS(E2))))/B2)</f>
        <v>364.15999231107202</v>
      </c>
    </row>
    <row r="3" spans="1:14">
      <c r="A3" s="3">
        <v>1</v>
      </c>
      <c r="B3" s="3">
        <v>515</v>
      </c>
      <c r="C3" s="3">
        <v>515</v>
      </c>
      <c r="D3" s="3">
        <v>45</v>
      </c>
      <c r="E3" s="3">
        <v>45</v>
      </c>
      <c r="F3" s="3">
        <v>45</v>
      </c>
      <c r="G3" s="3">
        <f>DEGREES(ASIN((A3*(C3/B3)*((SIN(RADIANS(E3)))+(SIN(RADIANS(D3))))-(SIN(RADIANS(F3))))))</f>
        <v>45</v>
      </c>
      <c r="H3" s="3">
        <v>10</v>
      </c>
      <c r="I3" s="3">
        <v>10</v>
      </c>
      <c r="J3" s="3">
        <v>10</v>
      </c>
      <c r="K3" s="3">
        <f t="shared" si="1"/>
        <v>10</v>
      </c>
      <c r="L3" s="3">
        <f t="shared" ref="L3:L31" si="2">1/(A3*(((C3/B3)*(1/I3+1/H3))-1/J3))</f>
        <v>10</v>
      </c>
      <c r="M3" s="9">
        <f>(((SIN(RADIANS(D3)))+(SIN(RADIANS(E3))))/B3)*1000000</f>
        <v>2746.0457521807666</v>
      </c>
      <c r="N3" s="7">
        <f>1/(((SIN(RADIANS(D3)))+(SIN(RADIANS(E3))))/B3)</f>
        <v>364.15999231107202</v>
      </c>
    </row>
    <row r="4" spans="1:14">
      <c r="A4" s="3">
        <v>1</v>
      </c>
      <c r="B4" s="3">
        <v>515</v>
      </c>
      <c r="C4" s="3">
        <v>496</v>
      </c>
      <c r="D4" s="3">
        <v>45</v>
      </c>
      <c r="E4" s="3">
        <v>45</v>
      </c>
      <c r="F4" s="3">
        <v>45</v>
      </c>
      <c r="G4" s="3">
        <f>DEGREES(ASIN((A4*(C4/B4)*((SIN(RADIANS(E4)))+(SIN(RADIANS(D4))))-(SIN(RADIANS(F4))))))</f>
        <v>40.914487356123772</v>
      </c>
      <c r="H4" s="3">
        <v>10</v>
      </c>
      <c r="I4" s="3">
        <v>10</v>
      </c>
      <c r="J4" s="3">
        <v>10</v>
      </c>
      <c r="K4" s="3">
        <f t="shared" si="1"/>
        <v>12.331155482282057</v>
      </c>
      <c r="L4" s="3">
        <f t="shared" si="2"/>
        <v>10.79664570230608</v>
      </c>
      <c r="M4" s="9">
        <f t="shared" ref="M4:M31" si="3">(((SIN(RADIANS(D4)))+(SIN(RADIANS(E4))))/B4)*1000000</f>
        <v>2746.0457521807666</v>
      </c>
      <c r="N4" s="7">
        <f t="shared" ref="N4:N31" si="4">1/(((SIN(RADIANS(D4)))+(SIN(RADIANS(E4))))/B4)</f>
        <v>364.15999231107202</v>
      </c>
    </row>
    <row r="5" spans="1:14">
      <c r="A5" s="3">
        <v>1</v>
      </c>
      <c r="B5" s="3">
        <v>515</v>
      </c>
      <c r="C5" s="3">
        <v>488</v>
      </c>
      <c r="D5" s="3">
        <v>45</v>
      </c>
      <c r="E5" s="3">
        <v>45</v>
      </c>
      <c r="F5" s="3">
        <v>45</v>
      </c>
      <c r="G5" s="3">
        <f>DEGREES(ASIN((A5*(C5/B5)*((SIN(RADIANS(E5)))+(SIN(RADIANS(D5))))-(SIN(RADIANS(F5))))))</f>
        <v>39.269107591742433</v>
      </c>
      <c r="H5" s="3">
        <v>10</v>
      </c>
      <c r="I5" s="3">
        <v>10</v>
      </c>
      <c r="J5" s="3">
        <v>10</v>
      </c>
      <c r="K5" s="3">
        <f t="shared" si="1"/>
        <v>13.391276878040559</v>
      </c>
      <c r="L5" s="3">
        <f t="shared" si="2"/>
        <v>11.171366594360087</v>
      </c>
      <c r="M5" s="9">
        <f t="shared" si="3"/>
        <v>2746.0457521807666</v>
      </c>
      <c r="N5" s="7">
        <f t="shared" si="4"/>
        <v>364.15999231107202</v>
      </c>
    </row>
    <row r="6" spans="1:14">
      <c r="A6" s="3">
        <v>1</v>
      </c>
      <c r="B6" s="3">
        <v>515</v>
      </c>
      <c r="C6" s="3">
        <v>476</v>
      </c>
      <c r="D6" s="3">
        <v>45</v>
      </c>
      <c r="E6" s="3">
        <v>45</v>
      </c>
      <c r="F6" s="3">
        <v>45</v>
      </c>
      <c r="G6" s="3">
        <f>DEGREES(ASIN((A6*(C6/B6)*((SIN(RADIANS(E6)))+(SIN(RADIANS(D6))))-(SIN(RADIANS(F6))))))</f>
        <v>36.870685241377373</v>
      </c>
      <c r="H6" s="3">
        <v>10</v>
      </c>
      <c r="I6" s="3">
        <v>10</v>
      </c>
      <c r="J6" s="3">
        <v>10</v>
      </c>
      <c r="K6" s="3">
        <f t="shared" si="1"/>
        <v>15.084357157139364</v>
      </c>
      <c r="L6" s="3">
        <f t="shared" si="2"/>
        <v>11.784897025171622</v>
      </c>
      <c r="M6" s="9">
        <f t="shared" si="3"/>
        <v>2746.0457521807666</v>
      </c>
      <c r="N6" s="7">
        <f t="shared" si="4"/>
        <v>364.15999231107202</v>
      </c>
    </row>
    <row r="7" spans="1:14">
      <c r="A7" s="3">
        <v>1</v>
      </c>
      <c r="B7" s="3">
        <v>515</v>
      </c>
      <c r="C7" s="3">
        <v>458</v>
      </c>
      <c r="D7" s="3">
        <v>45</v>
      </c>
      <c r="E7" s="3">
        <v>45</v>
      </c>
      <c r="F7" s="3">
        <v>45</v>
      </c>
      <c r="G7" s="3">
        <f>DEGREES(ASIN((A7*(C7/B7)*((SIN(RADIANS(E7)))+(SIN(RADIANS(D7))))-(SIN(RADIANS(F7))))))</f>
        <v>33.406961662011881</v>
      </c>
      <c r="H7" s="3">
        <v>10</v>
      </c>
      <c r="I7" s="3">
        <v>10</v>
      </c>
      <c r="J7" s="3">
        <v>10</v>
      </c>
      <c r="K7" s="3">
        <f t="shared" si="1"/>
        <v>17.899377769169305</v>
      </c>
      <c r="L7" s="3">
        <f t="shared" si="2"/>
        <v>12.8428927680798</v>
      </c>
      <c r="M7" s="9">
        <f t="shared" si="3"/>
        <v>2746.0457521807666</v>
      </c>
      <c r="N7" s="7">
        <f t="shared" si="4"/>
        <v>364.15999231107202</v>
      </c>
    </row>
    <row r="8" spans="1:14">
      <c r="A8" s="3">
        <v>1</v>
      </c>
      <c r="B8" s="3">
        <v>496</v>
      </c>
      <c r="C8" s="3">
        <v>633</v>
      </c>
      <c r="D8" s="3">
        <v>45</v>
      </c>
      <c r="E8" s="3">
        <v>45</v>
      </c>
      <c r="F8" s="3">
        <v>45</v>
      </c>
      <c r="G8" s="3" t="e">
        <f t="shared" ref="G8:G31" si="5">DEGREES(ASIN((A8*(C8/B8)*((SIN(RADIANS(E8)))+(SIN(RADIANS(D8))))-(SIN(RADIANS(F8))))))</f>
        <v>#NUM!</v>
      </c>
      <c r="H8" s="3">
        <v>10</v>
      </c>
      <c r="I8" s="3">
        <v>10</v>
      </c>
      <c r="J8" s="3">
        <v>10</v>
      </c>
      <c r="K8" s="3" t="e">
        <f t="shared" ref="K8:K31" si="6">(COS((ASIN((A8*(C8/B8)*((SIN(RADIANS(E8)))+(SIN(RADIANS(D8))))-(SIN(RADIANS(F8)))))))^2)/(((A8*(C8/B8))*((((COS(RADIANS(E8)))^2)/I8)+(((COS(RADIANS(D8)))^2)/H8)))-(((COS(RADIANS(F8)))^2)/J8))</f>
        <v>#NUM!</v>
      </c>
      <c r="L8" s="3">
        <f t="shared" si="2"/>
        <v>6.4415584415584419</v>
      </c>
      <c r="M8" s="9">
        <f t="shared" si="3"/>
        <v>2851.2370209134979</v>
      </c>
      <c r="N8" s="7">
        <f t="shared" si="4"/>
        <v>350.72496346852762</v>
      </c>
    </row>
    <row r="9" spans="1:14">
      <c r="A9" s="3">
        <v>1</v>
      </c>
      <c r="B9" s="3">
        <v>496</v>
      </c>
      <c r="C9" s="3">
        <v>515</v>
      </c>
      <c r="D9" s="3">
        <v>45</v>
      </c>
      <c r="E9" s="3">
        <v>45</v>
      </c>
      <c r="F9" s="3">
        <v>45</v>
      </c>
      <c r="G9" s="3">
        <f t="shared" si="5"/>
        <v>49.577195314519884</v>
      </c>
      <c r="H9" s="3">
        <v>10</v>
      </c>
      <c r="I9" s="3">
        <v>10</v>
      </c>
      <c r="J9" s="3">
        <v>10</v>
      </c>
      <c r="K9" s="3">
        <f t="shared" si="6"/>
        <v>7.8106499939591636</v>
      </c>
      <c r="L9" s="3">
        <f t="shared" si="2"/>
        <v>9.2883895131086138</v>
      </c>
      <c r="M9" s="9">
        <f t="shared" si="3"/>
        <v>2851.2370209134979</v>
      </c>
      <c r="N9" s="7">
        <f t="shared" si="4"/>
        <v>350.72496346852762</v>
      </c>
    </row>
    <row r="10" spans="1:14">
      <c r="A10" s="3">
        <v>1</v>
      </c>
      <c r="B10" s="3">
        <v>496</v>
      </c>
      <c r="C10" s="3">
        <v>496</v>
      </c>
      <c r="D10" s="3">
        <v>45</v>
      </c>
      <c r="E10" s="3">
        <v>45</v>
      </c>
      <c r="F10" s="3">
        <v>45</v>
      </c>
      <c r="G10" s="3">
        <f t="shared" si="5"/>
        <v>45</v>
      </c>
      <c r="H10" s="3">
        <v>10</v>
      </c>
      <c r="I10" s="3">
        <v>10</v>
      </c>
      <c r="J10" s="3">
        <v>10</v>
      </c>
      <c r="K10" s="3">
        <f t="shared" si="6"/>
        <v>10</v>
      </c>
      <c r="L10" s="3">
        <f t="shared" si="2"/>
        <v>10</v>
      </c>
      <c r="M10" s="9">
        <f t="shared" si="3"/>
        <v>2851.2370209134979</v>
      </c>
      <c r="N10" s="7">
        <f t="shared" si="4"/>
        <v>350.72496346852762</v>
      </c>
    </row>
    <row r="11" spans="1:14">
      <c r="A11" s="3">
        <v>1</v>
      </c>
      <c r="B11" s="3">
        <v>496</v>
      </c>
      <c r="C11" s="3">
        <v>488</v>
      </c>
      <c r="D11" s="3">
        <v>45</v>
      </c>
      <c r="E11" s="3">
        <v>45</v>
      </c>
      <c r="F11" s="3">
        <v>45</v>
      </c>
      <c r="G11" s="3">
        <f t="shared" si="5"/>
        <v>43.180336201120177</v>
      </c>
      <c r="H11" s="3">
        <v>10</v>
      </c>
      <c r="I11" s="3">
        <v>10</v>
      </c>
      <c r="J11" s="3">
        <v>10</v>
      </c>
      <c r="K11" s="3">
        <f t="shared" si="6"/>
        <v>10.989247311827958</v>
      </c>
      <c r="L11" s="3">
        <f t="shared" si="2"/>
        <v>10.333333333333334</v>
      </c>
      <c r="M11" s="9">
        <f t="shared" si="3"/>
        <v>2851.2370209134979</v>
      </c>
      <c r="N11" s="7">
        <f t="shared" si="4"/>
        <v>350.72496346852762</v>
      </c>
    </row>
    <row r="12" spans="1:14">
      <c r="A12" s="3">
        <v>1</v>
      </c>
      <c r="B12" s="3">
        <v>496</v>
      </c>
      <c r="C12" s="3">
        <v>476</v>
      </c>
      <c r="D12" s="3">
        <v>45</v>
      </c>
      <c r="E12" s="3">
        <v>45</v>
      </c>
      <c r="F12" s="3">
        <v>45</v>
      </c>
      <c r="G12" s="3">
        <f t="shared" si="5"/>
        <v>40.547787681142637</v>
      </c>
      <c r="H12" s="3">
        <v>10</v>
      </c>
      <c r="I12" s="3">
        <v>10</v>
      </c>
      <c r="J12" s="3">
        <v>10</v>
      </c>
      <c r="K12" s="3">
        <f t="shared" si="6"/>
        <v>12.560837577815509</v>
      </c>
      <c r="L12" s="3">
        <f t="shared" si="2"/>
        <v>10.877192982456139</v>
      </c>
      <c r="M12" s="9">
        <f t="shared" si="3"/>
        <v>2851.2370209134979</v>
      </c>
      <c r="N12" s="7">
        <f t="shared" si="4"/>
        <v>350.72496346852762</v>
      </c>
    </row>
    <row r="13" spans="1:14">
      <c r="A13" s="3">
        <v>1</v>
      </c>
      <c r="B13" s="3">
        <v>496</v>
      </c>
      <c r="C13" s="3">
        <v>458</v>
      </c>
      <c r="D13" s="3">
        <v>45</v>
      </c>
      <c r="E13" s="3">
        <v>45</v>
      </c>
      <c r="F13" s="3">
        <v>45</v>
      </c>
      <c r="G13" s="3">
        <f t="shared" si="5"/>
        <v>36.781124572865082</v>
      </c>
      <c r="H13" s="3">
        <v>10</v>
      </c>
      <c r="I13" s="3">
        <v>10</v>
      </c>
      <c r="J13" s="3">
        <v>10</v>
      </c>
      <c r="K13" s="3">
        <f t="shared" si="6"/>
        <v>15.151305683563752</v>
      </c>
      <c r="L13" s="3">
        <f t="shared" si="2"/>
        <v>11.809523809523808</v>
      </c>
      <c r="M13" s="9">
        <f t="shared" si="3"/>
        <v>2851.2370209134979</v>
      </c>
      <c r="N13" s="7">
        <f t="shared" si="4"/>
        <v>350.72496346852762</v>
      </c>
    </row>
    <row r="14" spans="1:14">
      <c r="A14" s="3">
        <v>1</v>
      </c>
      <c r="B14" s="3">
        <v>488</v>
      </c>
      <c r="C14" s="3">
        <v>633</v>
      </c>
      <c r="D14" s="3">
        <v>45</v>
      </c>
      <c r="E14" s="3">
        <v>45</v>
      </c>
      <c r="F14" s="3">
        <v>45</v>
      </c>
      <c r="G14" s="3" t="e">
        <f t="shared" si="5"/>
        <v>#NUM!</v>
      </c>
      <c r="H14" s="3">
        <v>10</v>
      </c>
      <c r="I14" s="3">
        <v>10</v>
      </c>
      <c r="J14" s="3">
        <v>10</v>
      </c>
      <c r="K14" s="3" t="e">
        <f t="shared" si="6"/>
        <v>#NUM!</v>
      </c>
      <c r="L14" s="3">
        <f t="shared" si="2"/>
        <v>6.2724935732647795</v>
      </c>
      <c r="M14" s="9">
        <f t="shared" si="3"/>
        <v>2897.9786114202766</v>
      </c>
      <c r="N14" s="7">
        <f t="shared" si="4"/>
        <v>345.06810921903519</v>
      </c>
    </row>
    <row r="15" spans="1:14">
      <c r="A15" s="3">
        <v>1</v>
      </c>
      <c r="B15" s="3">
        <v>488</v>
      </c>
      <c r="C15" s="3">
        <v>515</v>
      </c>
      <c r="D15" s="3">
        <v>45</v>
      </c>
      <c r="E15" s="3">
        <v>45</v>
      </c>
      <c r="F15" s="3">
        <v>45</v>
      </c>
      <c r="G15" s="3">
        <f t="shared" si="5"/>
        <v>51.753264539124551</v>
      </c>
      <c r="H15" s="3">
        <v>10</v>
      </c>
      <c r="I15" s="3">
        <v>10</v>
      </c>
      <c r="J15" s="3">
        <v>10</v>
      </c>
      <c r="K15" s="3">
        <f t="shared" si="6"/>
        <v>6.9008226967515558</v>
      </c>
      <c r="L15" s="3">
        <f t="shared" si="2"/>
        <v>9.0036900369003678</v>
      </c>
      <c r="M15" s="9">
        <f t="shared" si="3"/>
        <v>2897.9786114202766</v>
      </c>
      <c r="N15" s="7">
        <f t="shared" si="4"/>
        <v>345.06810921903519</v>
      </c>
    </row>
    <row r="16" spans="1:14">
      <c r="A16" s="3">
        <v>1</v>
      </c>
      <c r="B16" s="3">
        <v>488</v>
      </c>
      <c r="C16" s="3">
        <v>496</v>
      </c>
      <c r="D16" s="3">
        <v>45</v>
      </c>
      <c r="E16" s="3">
        <v>45</v>
      </c>
      <c r="F16" s="3">
        <v>45</v>
      </c>
      <c r="G16" s="3">
        <f t="shared" si="5"/>
        <v>46.910762455472835</v>
      </c>
      <c r="H16" s="3">
        <v>10</v>
      </c>
      <c r="I16" s="3">
        <v>10</v>
      </c>
      <c r="J16" s="3">
        <v>10</v>
      </c>
      <c r="K16" s="3">
        <f t="shared" si="6"/>
        <v>9.0372105126203479</v>
      </c>
      <c r="L16" s="3">
        <f t="shared" si="2"/>
        <v>9.6825396825396801</v>
      </c>
      <c r="M16" s="9">
        <f t="shared" si="3"/>
        <v>2897.9786114202766</v>
      </c>
      <c r="N16" s="7">
        <f t="shared" si="4"/>
        <v>345.06810921903519</v>
      </c>
    </row>
    <row r="17" spans="1:14">
      <c r="A17" s="3">
        <v>1</v>
      </c>
      <c r="B17" s="3">
        <v>488</v>
      </c>
      <c r="C17" s="3">
        <v>488</v>
      </c>
      <c r="D17" s="3">
        <v>45</v>
      </c>
      <c r="E17" s="3">
        <v>45</v>
      </c>
      <c r="F17" s="3">
        <v>45</v>
      </c>
      <c r="G17" s="3">
        <f t="shared" si="5"/>
        <v>45</v>
      </c>
      <c r="H17" s="3">
        <v>10</v>
      </c>
      <c r="I17" s="3">
        <v>10</v>
      </c>
      <c r="J17" s="3">
        <v>10</v>
      </c>
      <c r="K17" s="3">
        <f t="shared" si="6"/>
        <v>10</v>
      </c>
      <c r="L17" s="3">
        <f t="shared" si="2"/>
        <v>10</v>
      </c>
      <c r="M17" s="9">
        <f t="shared" si="3"/>
        <v>2897.9786114202766</v>
      </c>
      <c r="N17" s="7">
        <f t="shared" si="4"/>
        <v>345.06810921903519</v>
      </c>
    </row>
    <row r="18" spans="1:14">
      <c r="A18" s="3">
        <v>1</v>
      </c>
      <c r="B18" s="3">
        <v>488</v>
      </c>
      <c r="C18" s="3">
        <v>476</v>
      </c>
      <c r="D18" s="3">
        <v>45</v>
      </c>
      <c r="E18" s="3">
        <v>45</v>
      </c>
      <c r="F18" s="3">
        <v>45</v>
      </c>
      <c r="G18" s="3">
        <f t="shared" si="5"/>
        <v>42.247231354903704</v>
      </c>
      <c r="H18" s="3">
        <v>10</v>
      </c>
      <c r="I18" s="3">
        <v>10</v>
      </c>
      <c r="J18" s="3">
        <v>10</v>
      </c>
      <c r="K18" s="3">
        <f t="shared" si="6"/>
        <v>11.526286037309212</v>
      </c>
      <c r="L18" s="3">
        <f t="shared" si="2"/>
        <v>10.517241379310343</v>
      </c>
      <c r="M18" s="9">
        <f t="shared" si="3"/>
        <v>2897.9786114202766</v>
      </c>
      <c r="N18" s="7">
        <f t="shared" si="4"/>
        <v>345.06810921903519</v>
      </c>
    </row>
    <row r="19" spans="1:14">
      <c r="A19" s="3">
        <v>1</v>
      </c>
      <c r="B19" s="3">
        <v>488</v>
      </c>
      <c r="C19" s="3">
        <v>458</v>
      </c>
      <c r="D19" s="3">
        <v>45</v>
      </c>
      <c r="E19" s="3">
        <v>45</v>
      </c>
      <c r="F19" s="3">
        <v>45</v>
      </c>
      <c r="G19" s="3">
        <f t="shared" si="5"/>
        <v>38.328361607470832</v>
      </c>
      <c r="H19" s="3">
        <v>10</v>
      </c>
      <c r="I19" s="3">
        <v>10</v>
      </c>
      <c r="J19" s="3">
        <v>10</v>
      </c>
      <c r="K19" s="3">
        <f t="shared" si="6"/>
        <v>14.033246514478327</v>
      </c>
      <c r="L19" s="3">
        <f t="shared" si="2"/>
        <v>11.401869158878506</v>
      </c>
      <c r="M19" s="9">
        <f t="shared" si="3"/>
        <v>2897.9786114202766</v>
      </c>
      <c r="N19" s="7">
        <f t="shared" si="4"/>
        <v>345.06810921903519</v>
      </c>
    </row>
    <row r="20" spans="1:14">
      <c r="A20" s="3">
        <v>1</v>
      </c>
      <c r="B20" s="3">
        <v>458</v>
      </c>
      <c r="C20" s="3">
        <v>633</v>
      </c>
      <c r="D20" s="3">
        <v>45</v>
      </c>
      <c r="E20" s="3">
        <v>45</v>
      </c>
      <c r="F20" s="3">
        <v>45</v>
      </c>
      <c r="G20" s="3" t="e">
        <f t="shared" si="5"/>
        <v>#NUM!</v>
      </c>
      <c r="H20" s="3">
        <v>10</v>
      </c>
      <c r="I20" s="3">
        <v>10</v>
      </c>
      <c r="J20" s="3">
        <v>10</v>
      </c>
      <c r="K20" s="3" t="e">
        <f t="shared" si="6"/>
        <v>#NUM!</v>
      </c>
      <c r="L20" s="3">
        <f t="shared" si="2"/>
        <v>5.6683168316831676</v>
      </c>
      <c r="M20" s="9">
        <f t="shared" si="3"/>
        <v>3087.8025379325218</v>
      </c>
      <c r="N20" s="7">
        <f t="shared" si="4"/>
        <v>323.85490578343882</v>
      </c>
    </row>
    <row r="21" spans="1:14">
      <c r="A21" s="3">
        <v>1</v>
      </c>
      <c r="B21" s="3">
        <v>458</v>
      </c>
      <c r="C21" s="3">
        <v>515</v>
      </c>
      <c r="D21" s="3">
        <v>45</v>
      </c>
      <c r="E21" s="3">
        <v>45</v>
      </c>
      <c r="F21" s="3">
        <v>45</v>
      </c>
      <c r="G21" s="3">
        <f t="shared" si="5"/>
        <v>62.020013469598986</v>
      </c>
      <c r="H21" s="3">
        <v>10</v>
      </c>
      <c r="I21" s="3">
        <v>10</v>
      </c>
      <c r="J21" s="3">
        <v>10</v>
      </c>
      <c r="K21" s="3">
        <f t="shared" si="6"/>
        <v>3.5249030445537008</v>
      </c>
      <c r="L21" s="3">
        <f t="shared" si="2"/>
        <v>8.0069930069930066</v>
      </c>
      <c r="M21" s="9">
        <f t="shared" si="3"/>
        <v>3087.8025379325218</v>
      </c>
      <c r="N21" s="7">
        <f t="shared" si="4"/>
        <v>323.85490578343882</v>
      </c>
    </row>
    <row r="22" spans="1:14">
      <c r="A22" s="3">
        <v>1</v>
      </c>
      <c r="B22" s="3">
        <v>458</v>
      </c>
      <c r="C22" s="3">
        <v>496</v>
      </c>
      <c r="D22" s="3">
        <v>45</v>
      </c>
      <c r="E22" s="3">
        <v>45</v>
      </c>
      <c r="F22" s="3">
        <v>45</v>
      </c>
      <c r="G22" s="3">
        <f t="shared" si="5"/>
        <v>55.532088749921336</v>
      </c>
      <c r="H22" s="3">
        <v>10</v>
      </c>
      <c r="I22" s="3">
        <v>10</v>
      </c>
      <c r="J22" s="3">
        <v>10</v>
      </c>
      <c r="K22" s="3">
        <f t="shared" si="6"/>
        <v>5.4941694061462476</v>
      </c>
      <c r="L22" s="3">
        <f t="shared" si="2"/>
        <v>8.5767790262172259</v>
      </c>
      <c r="M22" s="9">
        <f t="shared" si="3"/>
        <v>3087.8025379325218</v>
      </c>
      <c r="N22" s="7">
        <f t="shared" si="4"/>
        <v>323.85490578343882</v>
      </c>
    </row>
    <row r="23" spans="1:14">
      <c r="A23" s="3">
        <v>1</v>
      </c>
      <c r="B23" s="3">
        <v>458</v>
      </c>
      <c r="C23" s="3">
        <v>488</v>
      </c>
      <c r="D23" s="3">
        <v>45</v>
      </c>
      <c r="E23" s="3">
        <v>45</v>
      </c>
      <c r="F23" s="3">
        <v>45</v>
      </c>
      <c r="G23" s="3">
        <f t="shared" si="5"/>
        <v>53.105363171985331</v>
      </c>
      <c r="H23" s="3">
        <v>10</v>
      </c>
      <c r="I23" s="3">
        <v>10</v>
      </c>
      <c r="J23" s="3">
        <v>10</v>
      </c>
      <c r="K23" s="3">
        <f t="shared" si="6"/>
        <v>6.3733540152754093</v>
      </c>
      <c r="L23" s="3">
        <f t="shared" si="2"/>
        <v>8.8416988416988413</v>
      </c>
      <c r="M23" s="9">
        <f t="shared" si="3"/>
        <v>3087.8025379325218</v>
      </c>
      <c r="N23" s="7">
        <f t="shared" si="4"/>
        <v>323.85490578343882</v>
      </c>
    </row>
    <row r="24" spans="1:14">
      <c r="A24" s="3">
        <v>1</v>
      </c>
      <c r="B24" s="3">
        <v>458</v>
      </c>
      <c r="C24" s="3">
        <v>476</v>
      </c>
      <c r="D24" s="3">
        <v>45</v>
      </c>
      <c r="E24" s="3">
        <v>45</v>
      </c>
      <c r="F24" s="3">
        <v>45</v>
      </c>
      <c r="G24" s="3">
        <f t="shared" si="5"/>
        <v>49.701674032244135</v>
      </c>
      <c r="H24" s="3">
        <v>10</v>
      </c>
      <c r="I24" s="3">
        <v>10</v>
      </c>
      <c r="J24" s="3">
        <v>10</v>
      </c>
      <c r="K24" s="3">
        <f t="shared" si="6"/>
        <v>7.7564839205841301</v>
      </c>
      <c r="L24" s="3">
        <f t="shared" si="2"/>
        <v>9.2712550607287447</v>
      </c>
      <c r="M24" s="9">
        <f t="shared" si="3"/>
        <v>3087.8025379325218</v>
      </c>
      <c r="N24" s="7">
        <f t="shared" si="4"/>
        <v>323.85490578343882</v>
      </c>
    </row>
    <row r="25" spans="1:14">
      <c r="A25" s="3">
        <v>1</v>
      </c>
      <c r="B25" s="3">
        <v>458</v>
      </c>
      <c r="C25" s="3">
        <v>458</v>
      </c>
      <c r="D25" s="3">
        <v>45</v>
      </c>
      <c r="E25" s="3">
        <v>45</v>
      </c>
      <c r="F25" s="3">
        <v>45</v>
      </c>
      <c r="G25" s="3">
        <f t="shared" si="5"/>
        <v>45</v>
      </c>
      <c r="H25" s="3">
        <v>10</v>
      </c>
      <c r="I25" s="3">
        <v>10</v>
      </c>
      <c r="J25" s="3">
        <v>10</v>
      </c>
      <c r="K25" s="3">
        <f t="shared" si="6"/>
        <v>10</v>
      </c>
      <c r="L25" s="3">
        <f t="shared" si="2"/>
        <v>10</v>
      </c>
      <c r="M25" s="9">
        <f t="shared" si="3"/>
        <v>3087.8025379325218</v>
      </c>
      <c r="N25" s="7">
        <f t="shared" si="4"/>
        <v>323.85490578343882</v>
      </c>
    </row>
    <row r="26" spans="1:14">
      <c r="A26" s="3">
        <v>1</v>
      </c>
      <c r="B26" s="3">
        <v>633</v>
      </c>
      <c r="C26" s="3">
        <v>633</v>
      </c>
      <c r="D26" s="3">
        <v>45</v>
      </c>
      <c r="E26" s="3">
        <v>45</v>
      </c>
      <c r="F26" s="3">
        <v>45</v>
      </c>
      <c r="G26" s="3">
        <f t="shared" si="5"/>
        <v>45</v>
      </c>
      <c r="H26" s="3">
        <v>10</v>
      </c>
      <c r="I26" s="3">
        <v>10</v>
      </c>
      <c r="J26" s="3">
        <v>10</v>
      </c>
      <c r="K26" s="3">
        <f t="shared" si="6"/>
        <v>10</v>
      </c>
      <c r="L26" s="3">
        <f t="shared" si="2"/>
        <v>10</v>
      </c>
      <c r="M26" s="9">
        <f t="shared" si="3"/>
        <v>2234.144648298728</v>
      </c>
      <c r="N26" s="7">
        <f t="shared" si="4"/>
        <v>447.59859249108467</v>
      </c>
    </row>
    <row r="27" spans="1:14">
      <c r="A27" s="3">
        <v>1</v>
      </c>
      <c r="B27" s="3">
        <v>633</v>
      </c>
      <c r="C27" s="3">
        <v>515</v>
      </c>
      <c r="D27" s="3">
        <v>45</v>
      </c>
      <c r="E27" s="3">
        <v>45</v>
      </c>
      <c r="F27" s="3">
        <v>45</v>
      </c>
      <c r="G27" s="3">
        <f t="shared" si="5"/>
        <v>26.325984329117389</v>
      </c>
      <c r="H27" s="3">
        <v>10</v>
      </c>
      <c r="I27" s="3">
        <v>10</v>
      </c>
      <c r="J27" s="3">
        <v>10</v>
      </c>
      <c r="K27" s="3">
        <f t="shared" si="6"/>
        <v>25.617446806817313</v>
      </c>
      <c r="L27" s="3">
        <f t="shared" si="2"/>
        <v>15.944584382871533</v>
      </c>
      <c r="M27" s="9">
        <f t="shared" si="3"/>
        <v>2234.144648298728</v>
      </c>
      <c r="N27" s="7">
        <f t="shared" si="4"/>
        <v>447.59859249108467</v>
      </c>
    </row>
    <row r="28" spans="1:14">
      <c r="A28" s="3">
        <v>1</v>
      </c>
      <c r="B28" s="3">
        <v>633</v>
      </c>
      <c r="C28" s="3">
        <v>496</v>
      </c>
      <c r="D28" s="3">
        <v>45</v>
      </c>
      <c r="E28" s="3">
        <v>45</v>
      </c>
      <c r="F28" s="3">
        <v>45</v>
      </c>
      <c r="G28" s="3">
        <f t="shared" si="5"/>
        <v>23.642519781658951</v>
      </c>
      <c r="H28" s="3">
        <v>10</v>
      </c>
      <c r="I28" s="3">
        <v>10</v>
      </c>
      <c r="J28" s="3">
        <v>10</v>
      </c>
      <c r="K28" s="3">
        <f t="shared" si="6"/>
        <v>29.593217952272198</v>
      </c>
      <c r="L28" s="3">
        <f t="shared" si="2"/>
        <v>17.632311977715872</v>
      </c>
      <c r="M28" s="9">
        <f t="shared" si="3"/>
        <v>2234.144648298728</v>
      </c>
      <c r="N28" s="7">
        <f t="shared" si="4"/>
        <v>447.59859249108467</v>
      </c>
    </row>
    <row r="29" spans="1:14">
      <c r="A29" s="3">
        <v>1</v>
      </c>
      <c r="B29" s="3">
        <v>633</v>
      </c>
      <c r="C29" s="3">
        <v>488</v>
      </c>
      <c r="D29" s="3">
        <v>45</v>
      </c>
      <c r="E29" s="3">
        <v>45</v>
      </c>
      <c r="F29" s="3">
        <v>45</v>
      </c>
      <c r="G29" s="3">
        <f t="shared" si="5"/>
        <v>22.529298139264835</v>
      </c>
      <c r="H29" s="3">
        <v>10</v>
      </c>
      <c r="I29" s="3">
        <v>10</v>
      </c>
      <c r="J29" s="3">
        <v>10</v>
      </c>
      <c r="K29" s="3">
        <f t="shared" si="6"/>
        <v>31.490979601048252</v>
      </c>
      <c r="L29" s="3">
        <f t="shared" si="2"/>
        <v>18.454810495626816</v>
      </c>
      <c r="M29" s="9">
        <f t="shared" si="3"/>
        <v>2234.144648298728</v>
      </c>
      <c r="N29" s="7">
        <f t="shared" si="4"/>
        <v>447.59859249108467</v>
      </c>
    </row>
    <row r="30" spans="1:14">
      <c r="A30" s="3">
        <v>1</v>
      </c>
      <c r="B30" s="3">
        <v>633</v>
      </c>
      <c r="C30" s="3">
        <v>476</v>
      </c>
      <c r="D30" s="3">
        <v>45</v>
      </c>
      <c r="E30" s="3">
        <v>45</v>
      </c>
      <c r="F30" s="3">
        <v>45</v>
      </c>
      <c r="G30" s="3">
        <f t="shared" si="5"/>
        <v>20.875964557788045</v>
      </c>
      <c r="H30" s="3">
        <v>10</v>
      </c>
      <c r="I30" s="3">
        <v>10</v>
      </c>
      <c r="J30" s="3">
        <v>10</v>
      </c>
      <c r="K30" s="3">
        <f t="shared" si="6"/>
        <v>34.64702590540147</v>
      </c>
      <c r="L30" s="3">
        <f t="shared" si="2"/>
        <v>19.843260188087772</v>
      </c>
      <c r="M30" s="9">
        <f t="shared" si="3"/>
        <v>2234.144648298728</v>
      </c>
      <c r="N30" s="7">
        <f t="shared" si="4"/>
        <v>447.59859249108467</v>
      </c>
    </row>
    <row r="31" spans="1:14">
      <c r="A31" s="3">
        <v>1</v>
      </c>
      <c r="B31" s="3">
        <v>633</v>
      </c>
      <c r="C31" s="3">
        <v>458</v>
      </c>
      <c r="D31" s="3">
        <v>45</v>
      </c>
      <c r="E31" s="3">
        <v>45</v>
      </c>
      <c r="F31" s="3">
        <v>45</v>
      </c>
      <c r="G31" s="3">
        <f t="shared" si="5"/>
        <v>18.4291329812757</v>
      </c>
      <c r="H31" s="3">
        <v>10</v>
      </c>
      <c r="I31" s="3">
        <v>10</v>
      </c>
      <c r="J31" s="3">
        <v>10</v>
      </c>
      <c r="K31" s="3">
        <f t="shared" si="6"/>
        <v>40.264208240528291</v>
      </c>
      <c r="L31" s="3">
        <f t="shared" si="2"/>
        <v>22.367491166077738</v>
      </c>
      <c r="M31" s="9">
        <f t="shared" si="3"/>
        <v>2234.144648298728</v>
      </c>
      <c r="N31" s="7">
        <f t="shared" si="4"/>
        <v>447.59859249108467</v>
      </c>
    </row>
  </sheetData>
  <pageMargins left="0.75" right="0.75" top="1" bottom="1" header="0.5" footer="0.5"/>
  <ignoredErrors>
    <ignoredError sqref="G2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2015-12-15T01:20:46Z</dcterms:created>
  <dcterms:modified xsi:type="dcterms:W3CDTF">2015-12-17T21:09:47Z</dcterms:modified>
</cp:coreProperties>
</file>